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700" tabRatio="683" activeTab="0"/>
  </bookViews>
  <sheets>
    <sheet name="tsaxser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<sst xmlns="http://schemas.openxmlformats.org/spreadsheetml/2006/main" count="59" uniqueCount="59">
  <si>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Ð/Ð</t>
  </si>
  <si>
    <t>Ñ³½. ¹ñ³Ù</t>
  </si>
  <si>
    <t>ÀÝ¹³Ù»ÝÁ</t>
  </si>
  <si>
    <t>1</t>
  </si>
  <si>
    <t>2</t>
  </si>
  <si>
    <t>3</t>
  </si>
  <si>
    <t>²Õµ³Ñ³ÝáõÃÛáõÝ</t>
  </si>
  <si>
    <t>Ì²Êêºð</t>
  </si>
  <si>
    <t>ÁÝ¹³Ù»ÝÁ Í³Ëë»ñ</t>
  </si>
  <si>
    <t>åÉ³Ý</t>
  </si>
  <si>
    <t>÷³ëï³óÇ</t>
  </si>
  <si>
    <t>Ï³ï. %</t>
  </si>
  <si>
    <t>4</t>
  </si>
  <si>
    <t>5</t>
  </si>
  <si>
    <t>6</t>
  </si>
  <si>
    <t>øÎ²¶</t>
  </si>
  <si>
    <t>7</t>
  </si>
  <si>
    <t>8</t>
  </si>
  <si>
    <t>9</t>
  </si>
  <si>
    <t>12</t>
  </si>
  <si>
    <t>14</t>
  </si>
  <si>
    <t>úñ»Ýë¹Çñ ¨ ·áñÍ³¹Çñ Ù³ñÙÇÝ                            /Ï³é. ³å³ñ³ï/</t>
  </si>
  <si>
    <t>Øß³ÏáõÛÃÇ ïÝ»ñ</t>
  </si>
  <si>
    <t>¶ñ³¹³ñ³ÝÝ»ñ</t>
  </si>
  <si>
    <t>´Ý³Ï ÏáÙáõÝ³É ïÝï»ëáõÃÛáõÝ</t>
  </si>
  <si>
    <t>15</t>
  </si>
  <si>
    <t>17</t>
  </si>
  <si>
    <t>ØÇçáó³éáõÙÝ»ñÇ Ï³½Ù³Ï»ñåáõÙ</t>
  </si>
  <si>
    <t>18</t>
  </si>
  <si>
    <t>²ñï³¹åñáó³Ï³Ý ¹³ëïÇ³ñ³ÏáõÃÛáõÝ</t>
  </si>
  <si>
    <t>Ü³Ë³¹åñáó³Ï³Ý ¹³ëïÇ³ñ³ÏáõÃÛáõÝ</t>
  </si>
  <si>
    <t>Ï³ï. üî´   å»ï  ². ²í»ïÇëÛ³Ý</t>
  </si>
  <si>
    <t xml:space="preserve">           ì. ´²ðêºÔÚ²Ü</t>
  </si>
  <si>
    <t>Վեդու երաժշտական դպրոց ՀՈԱԿ</t>
  </si>
  <si>
    <t>Վեդու գեղարվեստի դպրոց ՀՈԱԿ</t>
  </si>
  <si>
    <t>Վեդու մարզադպրոց ՀՈԱԿ</t>
  </si>
  <si>
    <t>Վեդու թիվ 1 մանկապարտեզ ՀՈԱԿ</t>
  </si>
  <si>
    <t>Վեդու թիվ 2 մանկապարտեզ ՀՈԱԿ</t>
  </si>
  <si>
    <t>Վեդու թիվ 3 մանկապարտեզ ՀՈԱԿ</t>
  </si>
  <si>
    <t>Սուբվենցիա /Մարզադպրոցի տրիբուն. կառ./</t>
  </si>
  <si>
    <t>Կապիտալ նորոգումներ</t>
  </si>
  <si>
    <t>10</t>
  </si>
  <si>
    <t>11</t>
  </si>
  <si>
    <t>13</t>
  </si>
  <si>
    <t>16</t>
  </si>
  <si>
    <t xml:space="preserve">Փողոցային լուսավորությոն </t>
  </si>
  <si>
    <t>Առողջապահություն</t>
  </si>
  <si>
    <t>Բնակարանայինն շինարարություն</t>
  </si>
  <si>
    <t>19</t>
  </si>
  <si>
    <r>
      <t>Կապիտալ դրամաշնորհ</t>
    </r>
    <r>
      <rPr>
        <b/>
        <sz val="10"/>
        <rFont val="Arial LatArm"/>
        <family val="2"/>
      </rPr>
      <t>/սուբվեն կատ.աշխատանքներ/</t>
    </r>
  </si>
  <si>
    <t>Ð²Ø²ÚÜøÆ ÔºÎ²ì²ð`</t>
  </si>
  <si>
    <t xml:space="preserve">ÐÐ ²ð²ð²îÆ Ø²ð¼Æ ìº¸Æ Ð²Ø²ÚÜøÆ  2021Ã. ´ÚàôæºÆ  ÌêÊêºðÆ Î²î²ðàÔ²Î²Ü </t>
  </si>
  <si>
    <t>Պահուստային ֆոնդ</t>
  </si>
  <si>
    <t xml:space="preserve">2021թվականի 3-րդ եռամսյակ                    </t>
  </si>
  <si>
    <r>
      <t>êáó. Ñ³ïáõÏ ³ñïáÝáõÃÛáõÝÝ»ñ /û·ÝáõÃÛáõÝ, áõëÙ³Ý í³ñÓ»ñ, ïñ³ÝëåáñïÇ í³ñÓակալում, ÝíÇñ³ïíáõ</t>
    </r>
    <r>
      <rPr>
        <sz val="11"/>
        <rFont val="Arial Unicode"/>
        <family val="2"/>
      </rPr>
      <t>թյուն</t>
    </r>
    <r>
      <rPr>
        <sz val="11"/>
        <rFont val="Arial LatArm"/>
        <family val="2"/>
      </rPr>
      <t>/</t>
    </r>
  </si>
  <si>
    <r>
      <t xml:space="preserve">Ճանապարհային տրանսպորտ </t>
    </r>
    <r>
      <rPr>
        <sz val="10"/>
        <rFont val="Arial LatArm"/>
        <family val="2"/>
      </rPr>
      <t>/ասֆալտապատում,կոպճապատում, ճանապարհների հարթեցում,Փոսային նորոգումներ,նախագծեր և այլն</t>
    </r>
    <r>
      <rPr>
        <sz val="12"/>
        <rFont val="Arial LatArm"/>
        <family val="2"/>
      </rPr>
      <t>/</t>
    </r>
  </si>
  <si>
    <r>
      <t xml:space="preserve">Þñç³Ï³ ÙÇç³í³ÛñÇ å³Ñå³ÝáõÃÛáõÝ, </t>
    </r>
    <r>
      <rPr>
        <sz val="12"/>
        <rFont val="Arial Unicode"/>
        <family val="2"/>
      </rPr>
      <t>ջրամատակարարում</t>
    </r>
  </si>
  <si>
    <t xml:space="preserve">ԸÝ¹. µÝáõÛÃÇ Ñ³Ýñ³ÛÇÝ Í³éայություններ  /կադաստր,չափագրում,ն³Ë³·Í³ÛÇÝ փ³ëï³ÃÕÃ»ñ և այլն/   </t>
  </si>
  <si>
    <r>
      <t>Աշխ.հետ կապված ընդ.բնույթի ծառայություններ  /</t>
    </r>
    <r>
      <rPr>
        <sz val="9"/>
        <rFont val="Arial LatArm"/>
        <family val="2"/>
      </rPr>
      <t xml:space="preserve"> կարկտակայանների լիցքավորում, գերեզման.տարածքի ոռոգում,ցայտաղբյուր</t>
    </r>
    <r>
      <rPr>
        <sz val="11"/>
        <rFont val="Arial LatArm"/>
        <family val="2"/>
      </rPr>
      <t>/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</si>
</sst>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Х¤ЦЂ.&quot;;\-#,##0\ &quot;Х¤ЦЂ.&quot;"/>
    <numFmt numFmtId="189" formatCode="#,##0\ &quot;Х¤ЦЂ.&quot;;[Red]\-#,##0\ &quot;Х¤ЦЂ.&quot;"/>
    <numFmt numFmtId="190" formatCode="#,##0.00\ &quot;Х¤ЦЂ.&quot;;\-#,##0.00\ &quot;Х¤ЦЂ.&quot;"/>
    <numFmt numFmtId="191" formatCode="#,##0.00\ &quot;Х¤ЦЂ.&quot;;[Red]\-#,##0.00\ &quot;Х¤ЦЂ.&quot;"/>
    <numFmt numFmtId="192" formatCode="_-* #,##0\ &quot;Х¤ЦЂ.&quot;_-;\-* #,##0\ &quot;Х¤ЦЂ.&quot;_-;_-* &quot;-&quot;\ &quot;Х¤ЦЂ.&quot;_-;_-@_-"/>
    <numFmt numFmtId="193" formatCode="_-* #,##0\ _Х_¤_Ц_Ђ_._-;\-* #,##0\ _Х_¤_Ц_Ђ_._-;_-* &quot;-&quot;\ _Х_¤_Ц_Ђ_._-;_-@_-"/>
    <numFmt numFmtId="194" formatCode="_-* #,##0.00\ &quot;Х¤ЦЂ.&quot;_-;\-* #,##0.00\ &quot;Х¤ЦЂ.&quot;_-;_-* &quot;-&quot;??\ &quot;Х¤ЦЂ.&quot;_-;_-@_-"/>
    <numFmt numFmtId="195" formatCode="_-* #,##0.00\ _Х_¤_Ц_Ђ_._-;\-* #,##0.00\ _Х_¤_Ц_Ђ_._-;_-* &quot;-&quot;??\ _Х_¤_Ц_Ђ_._-;_-@_-"/>
    <numFmt numFmtId="196" formatCode="#,##0.00_р_."/>
    <numFmt numFmtId="197" formatCode="0.0"/>
    <numFmt numFmtId="198" formatCode="0.000000000000"/>
    <numFmt numFmtId="199" formatCode="0.00000"/>
    <numFmt numFmtId="200" formatCode="#,##0.0&quot;р.&quot;"/>
    <numFmt numFmtId="201" formatCode="#,##0.00&quot;р.&quot;"/>
    <numFmt numFmtId="202" formatCode="#,##0&quot;р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"/>
    <numFmt numFmtId="208" formatCode="0.0000"/>
  </numFmts>
  <fonts count="51">
    <font>
      <sz val="10"/>
      <name val="Arial Armenian"/>
      <family val="0"/>
    </font>
    <font>
      <sz val="11"/>
      <name val="Arial Armenian"/>
      <family val="0"/>
    </font>
    <font>
      <sz val="11"/>
      <name val="Arial LatArm"/>
      <family val="2"/>
    </font>
    <font>
      <b/>
      <i/>
      <sz val="12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sz val="12"/>
      <name val="Arial Armenian"/>
      <family val="0"/>
    </font>
    <font>
      <i/>
      <sz val="12"/>
      <name val="Arial LatArm"/>
      <family val="2"/>
    </font>
    <font>
      <sz val="14"/>
      <name val="Arial LatArm"/>
      <family val="2"/>
    </font>
    <font>
      <b/>
      <sz val="10"/>
      <name val="Arial LatArm"/>
      <family val="2"/>
    </font>
    <font>
      <sz val="9"/>
      <name val="Arial LatArm"/>
      <family val="2"/>
    </font>
    <font>
      <sz val="8"/>
      <name val="Arial Armenian"/>
      <family val="0"/>
    </font>
    <font>
      <b/>
      <sz val="12"/>
      <name val="Arial Armenian"/>
      <family val="0"/>
    </font>
    <font>
      <b/>
      <i/>
      <sz val="14"/>
      <name val="Arial LatArm"/>
      <family val="2"/>
    </font>
    <font>
      <sz val="12"/>
      <name val="Arial Unicode"/>
      <family val="2"/>
    </font>
    <font>
      <sz val="11"/>
      <name val="Arial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197" fontId="5" fillId="0" borderId="0" xfId="0" applyNumberFormat="1" applyFont="1" applyBorder="1" applyAlignment="1">
      <alignment horizontal="center"/>
    </xf>
    <xf numFmtId="197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97" fontId="6" fillId="0" borderId="10" xfId="0" applyNumberFormat="1" applyFont="1" applyBorder="1" applyAlignment="1">
      <alignment/>
    </xf>
    <xf numFmtId="197" fontId="3" fillId="0" borderId="10" xfId="0" applyNumberFormat="1" applyFont="1" applyBorder="1" applyAlignment="1">
      <alignment/>
    </xf>
    <xf numFmtId="197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97" fontId="4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97" fontId="9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197" fontId="6" fillId="0" borderId="0" xfId="0" applyNumberFormat="1" applyFont="1" applyBorder="1" applyAlignment="1">
      <alignment/>
    </xf>
    <xf numFmtId="197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2" fontId="13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97" fontId="13" fillId="0" borderId="10" xfId="0" applyNumberFormat="1" applyFont="1" applyBorder="1" applyAlignment="1">
      <alignment/>
    </xf>
    <xf numFmtId="49" fontId="14" fillId="0" borderId="0" xfId="0" applyNumberFormat="1" applyFont="1" applyAlignment="1">
      <alignment horizontal="center" wrapText="1"/>
    </xf>
    <xf numFmtId="197" fontId="6" fillId="0" borderId="12" xfId="0" applyNumberFormat="1" applyFont="1" applyBorder="1" applyAlignment="1">
      <alignment horizontal="center" wrapText="1"/>
    </xf>
    <xf numFmtId="197" fontId="6" fillId="0" borderId="13" xfId="0" applyNumberFormat="1" applyFont="1" applyBorder="1" applyAlignment="1">
      <alignment horizontal="center" wrapText="1"/>
    </xf>
    <xf numFmtId="197" fontId="6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7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3.00390625" style="0" customWidth="1"/>
    <col min="2" max="2" width="4.75390625" style="1" customWidth="1"/>
    <col min="3" max="3" width="57.625" style="0" customWidth="1"/>
    <col min="4" max="4" width="12.25390625" style="3" customWidth="1"/>
    <col min="5" max="5" width="13.375" style="0" customWidth="1"/>
    <col min="6" max="6" width="9.625" style="0" bestFit="1" customWidth="1"/>
  </cols>
  <sheetData>
    <row r="2" spans="1:6" ht="34.5" customHeight="1">
      <c r="A2" s="45" t="s">
        <v>51</v>
      </c>
      <c r="B2" s="45"/>
      <c r="C2" s="45"/>
      <c r="D2" s="45"/>
      <c r="E2" s="45"/>
      <c r="F2" s="45"/>
    </row>
    <row r="3" spans="1:5" ht="1.5" customHeight="1" hidden="1">
      <c r="A3" s="4"/>
      <c r="B3" s="5"/>
      <c r="C3" s="4"/>
      <c r="D3" s="6"/>
      <c r="E3" s="4"/>
    </row>
    <row r="4" spans="1:6" ht="15.75" customHeight="1">
      <c r="A4" s="8"/>
      <c r="B4" s="9"/>
      <c r="C4" s="8"/>
      <c r="D4" s="12"/>
      <c r="E4" s="53" t="s">
        <v>1</v>
      </c>
      <c r="F4" s="53"/>
    </row>
    <row r="5" spans="1:6" ht="33.75" customHeight="1">
      <c r="A5" s="8"/>
      <c r="B5" s="51" t="s">
        <v>0</v>
      </c>
      <c r="C5" s="49" t="s">
        <v>7</v>
      </c>
      <c r="D5" s="46" t="s">
        <v>53</v>
      </c>
      <c r="E5" s="47"/>
      <c r="F5" s="48"/>
    </row>
    <row r="6" spans="1:6" ht="23.25" customHeight="1">
      <c r="A6" s="8"/>
      <c r="B6" s="52"/>
      <c r="C6" s="50"/>
      <c r="D6" s="13" t="s">
        <v>9</v>
      </c>
      <c r="E6" s="14" t="s">
        <v>10</v>
      </c>
      <c r="F6" s="15" t="s">
        <v>11</v>
      </c>
    </row>
    <row r="7" spans="1:6" ht="24" customHeight="1">
      <c r="A7" s="8"/>
      <c r="B7" s="16"/>
      <c r="C7" s="17" t="s">
        <v>8</v>
      </c>
      <c r="D7" s="18">
        <f>D35</f>
        <v>541079.3</v>
      </c>
      <c r="E7" s="19">
        <f>E35</f>
        <v>316990.94000000006</v>
      </c>
      <c r="F7" s="39">
        <f>F35</f>
        <v>58.584932005345614</v>
      </c>
    </row>
    <row r="8" spans="1:6" ht="29.25" customHeight="1">
      <c r="A8" s="8"/>
      <c r="B8" s="21" t="s">
        <v>3</v>
      </c>
      <c r="C8" s="22" t="s">
        <v>21</v>
      </c>
      <c r="D8" s="43">
        <v>72791.3</v>
      </c>
      <c r="E8" s="43">
        <v>49616.34</v>
      </c>
      <c r="F8" s="42">
        <f>E8/D8*100</f>
        <v>68.16245897517972</v>
      </c>
    </row>
    <row r="9" spans="1:6" ht="18" customHeight="1">
      <c r="A9" s="8"/>
      <c r="B9" s="21" t="s">
        <v>4</v>
      </c>
      <c r="C9" s="40" t="s">
        <v>29</v>
      </c>
      <c r="D9" s="18">
        <f>D10+D11+D12</f>
        <v>79300</v>
      </c>
      <c r="E9" s="43">
        <v>57370</v>
      </c>
      <c r="F9" s="42">
        <f aca="true" t="shared" si="0" ref="F9:F35">E9/D9*100</f>
        <v>72.34552332912989</v>
      </c>
    </row>
    <row r="10" spans="1:6" ht="18" customHeight="1">
      <c r="A10" s="8"/>
      <c r="B10" s="21"/>
      <c r="C10" s="15" t="s">
        <v>33</v>
      </c>
      <c r="D10" s="23">
        <v>33000</v>
      </c>
      <c r="E10" s="23">
        <v>0</v>
      </c>
      <c r="F10" s="33"/>
    </row>
    <row r="11" spans="1:6" ht="18" customHeight="1">
      <c r="A11" s="8"/>
      <c r="B11" s="21"/>
      <c r="C11" s="15" t="s">
        <v>34</v>
      </c>
      <c r="D11" s="23">
        <v>27300</v>
      </c>
      <c r="E11" s="32">
        <v>0</v>
      </c>
      <c r="F11" s="33"/>
    </row>
    <row r="12" spans="1:6" ht="18" customHeight="1">
      <c r="A12" s="8"/>
      <c r="B12" s="21"/>
      <c r="C12" s="15" t="s">
        <v>35</v>
      </c>
      <c r="D12" s="23">
        <v>19000</v>
      </c>
      <c r="E12" s="32">
        <v>0</v>
      </c>
      <c r="F12" s="33"/>
    </row>
    <row r="13" spans="1:6" ht="18" customHeight="1">
      <c r="A13" s="8"/>
      <c r="B13" s="21"/>
      <c r="C13" s="40" t="s">
        <v>39</v>
      </c>
      <c r="D13" s="18">
        <v>0</v>
      </c>
      <c r="E13" s="43">
        <v>0</v>
      </c>
      <c r="F13" s="42"/>
    </row>
    <row r="14" spans="1:6" ht="15.75">
      <c r="A14" s="8"/>
      <c r="B14" s="21" t="s">
        <v>5</v>
      </c>
      <c r="C14" s="40" t="s">
        <v>30</v>
      </c>
      <c r="D14" s="18">
        <f>D15+D16+D17+D18</f>
        <v>102300</v>
      </c>
      <c r="E14" s="43">
        <v>67900.2</v>
      </c>
      <c r="F14" s="44">
        <f t="shared" si="0"/>
        <v>66.37360703812317</v>
      </c>
    </row>
    <row r="15" spans="1:6" ht="15.75">
      <c r="A15" s="8"/>
      <c r="B15" s="21"/>
      <c r="C15" s="15" t="s">
        <v>36</v>
      </c>
      <c r="D15" s="23">
        <v>31150</v>
      </c>
      <c r="E15" s="23">
        <v>0</v>
      </c>
      <c r="F15" s="33"/>
    </row>
    <row r="16" spans="1:6" ht="15.75">
      <c r="A16" s="8"/>
      <c r="B16" s="21"/>
      <c r="C16" s="15" t="s">
        <v>37</v>
      </c>
      <c r="D16" s="23">
        <v>33850</v>
      </c>
      <c r="E16" s="23">
        <v>0</v>
      </c>
      <c r="F16" s="33"/>
    </row>
    <row r="17" spans="1:6" ht="15.75">
      <c r="A17" s="8"/>
      <c r="B17" s="21"/>
      <c r="C17" s="15" t="s">
        <v>38</v>
      </c>
      <c r="D17" s="23">
        <v>34300</v>
      </c>
      <c r="E17" s="23">
        <v>0</v>
      </c>
      <c r="F17" s="20"/>
    </row>
    <row r="18" spans="1:6" ht="15.75">
      <c r="A18" s="8"/>
      <c r="B18" s="21"/>
      <c r="C18" s="15" t="s">
        <v>40</v>
      </c>
      <c r="D18" s="23">
        <v>3000</v>
      </c>
      <c r="E18" s="23">
        <v>2850.2</v>
      </c>
      <c r="F18" s="20"/>
    </row>
    <row r="19" spans="1:6" ht="18" customHeight="1">
      <c r="A19" s="8"/>
      <c r="B19" s="21" t="s">
        <v>12</v>
      </c>
      <c r="C19" s="41" t="s">
        <v>22</v>
      </c>
      <c r="D19" s="18">
        <v>15200</v>
      </c>
      <c r="E19" s="18">
        <v>11082</v>
      </c>
      <c r="F19" s="42">
        <f t="shared" si="0"/>
        <v>72.90789473684211</v>
      </c>
    </row>
    <row r="20" spans="1:6" ht="15.75">
      <c r="A20" s="8"/>
      <c r="B20" s="21" t="s">
        <v>13</v>
      </c>
      <c r="C20" s="40" t="s">
        <v>23</v>
      </c>
      <c r="D20" s="18">
        <v>10200</v>
      </c>
      <c r="E20" s="18">
        <v>7100</v>
      </c>
      <c r="F20" s="42">
        <f t="shared" si="0"/>
        <v>69.6078431372549</v>
      </c>
    </row>
    <row r="21" spans="1:6" ht="15.75">
      <c r="A21" s="8"/>
      <c r="B21" s="21" t="s">
        <v>14</v>
      </c>
      <c r="C21" s="15" t="s">
        <v>15</v>
      </c>
      <c r="D21" s="43">
        <v>5474.3</v>
      </c>
      <c r="E21" s="18">
        <v>4362.08</v>
      </c>
      <c r="F21" s="42">
        <f t="shared" si="0"/>
        <v>79.68288182964032</v>
      </c>
    </row>
    <row r="22" spans="1:6" ht="16.5" customHeight="1">
      <c r="A22" s="8"/>
      <c r="B22" s="21" t="s">
        <v>16</v>
      </c>
      <c r="C22" s="24" t="s">
        <v>24</v>
      </c>
      <c r="D22" s="32">
        <v>68819</v>
      </c>
      <c r="E22" s="23">
        <v>52209.06</v>
      </c>
      <c r="F22" s="33">
        <f t="shared" si="0"/>
        <v>75.86431072814193</v>
      </c>
    </row>
    <row r="23" spans="1:6" ht="16.5" customHeight="1">
      <c r="A23" s="8"/>
      <c r="B23" s="21" t="s">
        <v>17</v>
      </c>
      <c r="C23" s="24" t="s">
        <v>45</v>
      </c>
      <c r="D23" s="32">
        <v>1730</v>
      </c>
      <c r="E23" s="23">
        <v>0</v>
      </c>
      <c r="F23" s="33">
        <f>E23/D23*100</f>
        <v>0</v>
      </c>
    </row>
    <row r="24" spans="1:6" ht="18" customHeight="1">
      <c r="A24" s="8"/>
      <c r="B24" s="21" t="s">
        <v>18</v>
      </c>
      <c r="C24" s="25" t="s">
        <v>6</v>
      </c>
      <c r="D24" s="23">
        <v>23290</v>
      </c>
      <c r="E24" s="23">
        <v>15528.91</v>
      </c>
      <c r="F24" s="33">
        <f t="shared" si="0"/>
        <v>66.67629884070416</v>
      </c>
    </row>
    <row r="25" spans="1:6" ht="43.5" customHeight="1">
      <c r="A25" s="8"/>
      <c r="B25" s="21" t="s">
        <v>41</v>
      </c>
      <c r="C25" s="26" t="s">
        <v>55</v>
      </c>
      <c r="D25" s="23">
        <v>73200</v>
      </c>
      <c r="E25" s="23">
        <v>18096.25</v>
      </c>
      <c r="F25" s="33">
        <f t="shared" si="0"/>
        <v>24.721653005464482</v>
      </c>
    </row>
    <row r="26" spans="1:6" ht="20.25" customHeight="1">
      <c r="A26" s="8"/>
      <c r="B26" s="21" t="s">
        <v>42</v>
      </c>
      <c r="C26" s="40" t="s">
        <v>49</v>
      </c>
      <c r="D26" s="23">
        <v>12120.7</v>
      </c>
      <c r="E26" s="23">
        <v>12120.7</v>
      </c>
      <c r="F26" s="33">
        <f t="shared" si="0"/>
        <v>100</v>
      </c>
    </row>
    <row r="27" spans="1:6" ht="30.75" customHeight="1">
      <c r="A27" s="8"/>
      <c r="B27" s="21" t="s">
        <v>19</v>
      </c>
      <c r="C27" s="31" t="s">
        <v>57</v>
      </c>
      <c r="D27" s="23">
        <v>3900</v>
      </c>
      <c r="E27" s="23">
        <v>3007</v>
      </c>
      <c r="F27" s="33">
        <f t="shared" si="0"/>
        <v>77.1025641025641</v>
      </c>
    </row>
    <row r="28" spans="1:6" ht="31.5" customHeight="1">
      <c r="A28" s="8"/>
      <c r="B28" s="21" t="s">
        <v>43</v>
      </c>
      <c r="C28" s="31" t="s">
        <v>54</v>
      </c>
      <c r="D28" s="23">
        <v>12120</v>
      </c>
      <c r="E28" s="23">
        <v>9975.88</v>
      </c>
      <c r="F28" s="33">
        <f t="shared" si="0"/>
        <v>82.30924092409239</v>
      </c>
    </row>
    <row r="29" spans="1:6" ht="21" customHeight="1">
      <c r="A29" s="8"/>
      <c r="B29" s="21" t="s">
        <v>20</v>
      </c>
      <c r="C29" s="26" t="s">
        <v>27</v>
      </c>
      <c r="D29" s="23">
        <v>5250</v>
      </c>
      <c r="E29" s="23">
        <v>2996.76</v>
      </c>
      <c r="F29" s="33">
        <f t="shared" si="0"/>
        <v>57.081142857142865</v>
      </c>
    </row>
    <row r="30" spans="1:6" ht="31.5" customHeight="1">
      <c r="A30" s="8"/>
      <c r="B30" s="21" t="s">
        <v>25</v>
      </c>
      <c r="C30" s="26" t="s">
        <v>56</v>
      </c>
      <c r="D30" s="23">
        <v>3650</v>
      </c>
      <c r="E30" s="23">
        <v>2630.76</v>
      </c>
      <c r="F30" s="33">
        <f t="shared" si="0"/>
        <v>72.07561643835618</v>
      </c>
    </row>
    <row r="31" spans="1:6" ht="40.5" customHeight="1">
      <c r="A31" s="8"/>
      <c r="B31" s="21" t="s">
        <v>44</v>
      </c>
      <c r="C31" s="31" t="s">
        <v>58</v>
      </c>
      <c r="D31" s="20">
        <v>430</v>
      </c>
      <c r="E31" s="23">
        <v>200</v>
      </c>
      <c r="F31" s="33">
        <f t="shared" si="0"/>
        <v>46.51162790697674</v>
      </c>
    </row>
    <row r="32" spans="1:6" ht="18.75" customHeight="1">
      <c r="A32" s="8"/>
      <c r="B32" s="21" t="s">
        <v>26</v>
      </c>
      <c r="C32" s="15" t="s">
        <v>46</v>
      </c>
      <c r="D32" s="23">
        <v>700</v>
      </c>
      <c r="E32" s="23">
        <v>0</v>
      </c>
      <c r="F32" s="33">
        <f t="shared" si="0"/>
        <v>0</v>
      </c>
    </row>
    <row r="33" spans="1:6" ht="18.75" customHeight="1">
      <c r="A33" s="8"/>
      <c r="B33" s="21" t="s">
        <v>28</v>
      </c>
      <c r="C33" s="15" t="s">
        <v>47</v>
      </c>
      <c r="D33" s="23">
        <v>37000</v>
      </c>
      <c r="E33" s="23">
        <v>2795</v>
      </c>
      <c r="F33" s="33">
        <f t="shared" si="0"/>
        <v>7.554054054054054</v>
      </c>
    </row>
    <row r="34" spans="1:6" ht="18.75" customHeight="1">
      <c r="A34" s="8"/>
      <c r="B34" s="21" t="s">
        <v>48</v>
      </c>
      <c r="C34" s="27" t="s">
        <v>52</v>
      </c>
      <c r="D34" s="23">
        <v>13604</v>
      </c>
      <c r="E34" s="23">
        <v>0</v>
      </c>
      <c r="F34" s="33">
        <f t="shared" si="0"/>
        <v>0</v>
      </c>
    </row>
    <row r="35" spans="1:6" ht="16.5" customHeight="1">
      <c r="A35" s="8"/>
      <c r="B35" s="28"/>
      <c r="C35" s="28" t="s">
        <v>2</v>
      </c>
      <c r="D35" s="19">
        <f>D34+D32+D31+D30+D29+D28+D27+D26+D25+D24+D23+D22+D21+D20+D19+D14+D9+D8+D33</f>
        <v>541079.3</v>
      </c>
      <c r="E35" s="19">
        <f>E31+E29+E28+E27+E26+E25+E24+E22+E21+E20+E19+E14+E13+E9+E8+E23+E33+E34+E32+E30</f>
        <v>316990.94000000006</v>
      </c>
      <c r="F35" s="39">
        <f t="shared" si="0"/>
        <v>58.584932005345614</v>
      </c>
    </row>
    <row r="36" spans="1:6" ht="16.5" customHeight="1">
      <c r="A36" s="8"/>
      <c r="B36" s="34"/>
      <c r="C36" s="34"/>
      <c r="D36" s="35"/>
      <c r="E36" s="36"/>
      <c r="F36" s="37"/>
    </row>
    <row r="37" spans="1:5" ht="18.75" customHeight="1">
      <c r="A37" s="8"/>
      <c r="B37" s="10"/>
      <c r="C37" s="29" t="s">
        <v>50</v>
      </c>
      <c r="D37" s="30" t="s">
        <v>32</v>
      </c>
      <c r="E37" s="8"/>
    </row>
    <row r="38" spans="1:5" ht="18.75" customHeight="1">
      <c r="A38" s="8"/>
      <c r="B38" s="10"/>
      <c r="C38" s="7" t="s">
        <v>31</v>
      </c>
      <c r="D38" s="11"/>
      <c r="E38" s="8"/>
    </row>
    <row r="39" spans="1:3" ht="19.5" customHeight="1">
      <c r="A39" s="8"/>
      <c r="C39" s="38"/>
    </row>
    <row r="40" ht="17.25" customHeight="1">
      <c r="A40" s="8"/>
    </row>
    <row r="41" ht="17.25" customHeight="1">
      <c r="A41" s="8"/>
    </row>
    <row r="42" ht="17.25" customHeight="1">
      <c r="A42" s="8"/>
    </row>
    <row r="43" ht="17.25" customHeight="1">
      <c r="A43" s="8"/>
    </row>
    <row r="44" ht="17.25" customHeight="1">
      <c r="A44" s="8"/>
    </row>
    <row r="45" ht="14.25">
      <c r="A45" s="8"/>
    </row>
    <row r="46" ht="18" customHeight="1">
      <c r="A46" s="8"/>
    </row>
    <row r="47" ht="16.5" customHeight="1">
      <c r="A47" s="8"/>
    </row>
    <row r="48" ht="15.75" customHeight="1">
      <c r="A48" s="8"/>
    </row>
    <row r="49" ht="27" customHeight="1">
      <c r="A49" s="8"/>
    </row>
    <row r="50" ht="15" customHeight="1">
      <c r="A50" s="8"/>
    </row>
    <row r="51" ht="15" customHeight="1">
      <c r="A51" s="8"/>
    </row>
    <row r="52" ht="15.75" customHeight="1">
      <c r="A52" s="8"/>
    </row>
    <row r="53" ht="17.25" customHeight="1">
      <c r="A53" s="8"/>
    </row>
    <row r="54" ht="14.25">
      <c r="A54" s="8"/>
    </row>
    <row r="55" ht="14.25">
      <c r="A55" s="8"/>
    </row>
    <row r="56" ht="14.25">
      <c r="A56" s="8"/>
    </row>
    <row r="57" ht="14.25">
      <c r="A57" s="8"/>
    </row>
    <row r="58" ht="14.25">
      <c r="A58" s="8"/>
    </row>
    <row r="59" ht="14.25">
      <c r="A59" s="8"/>
    </row>
    <row r="60" ht="21" customHeight="1">
      <c r="A60" s="8"/>
    </row>
    <row r="61" ht="18.75" customHeight="1">
      <c r="A61" s="8"/>
    </row>
    <row r="62" ht="18.75" customHeight="1">
      <c r="A62" s="8"/>
    </row>
    <row r="63" ht="44.25" customHeight="1">
      <c r="A63" s="8"/>
    </row>
    <row r="64" ht="17.25" customHeight="1">
      <c r="A64" s="8"/>
    </row>
    <row r="65" ht="18.75" customHeight="1">
      <c r="A65" s="8"/>
    </row>
    <row r="66" ht="18.75" customHeight="1">
      <c r="A66" s="8"/>
    </row>
    <row r="67" ht="27" customHeight="1">
      <c r="A67" s="8"/>
    </row>
    <row r="68" ht="18" customHeight="1">
      <c r="A68" s="8"/>
    </row>
    <row r="69" ht="17.25" customHeight="1">
      <c r="A69" s="8"/>
    </row>
    <row r="70" ht="15" customHeight="1">
      <c r="A70" s="8"/>
    </row>
    <row r="71" ht="18" customHeight="1">
      <c r="A71" s="8"/>
    </row>
    <row r="72" ht="0.75" customHeight="1" hidden="1">
      <c r="A72" s="8"/>
    </row>
    <row r="73" ht="13.5" customHeight="1">
      <c r="A73" s="8"/>
    </row>
    <row r="74" ht="18" customHeight="1">
      <c r="A74" s="8"/>
    </row>
    <row r="75" ht="14.25">
      <c r="A75" s="2"/>
    </row>
    <row r="76" ht="6.75" customHeight="1">
      <c r="A76" s="2"/>
    </row>
    <row r="77" ht="14.25">
      <c r="A77" s="2"/>
    </row>
  </sheetData>
  <sheetProtection/>
  <mergeCells count="5">
    <mergeCell ref="A2:F2"/>
    <mergeCell ref="D5:F5"/>
    <mergeCell ref="C5:C6"/>
    <mergeCell ref="B5:B6"/>
    <mergeCell ref="E4:F4"/>
  </mergeCells>
  <printOptions horizontalCentered="1"/>
  <pageMargins left="0.15748031496062992" right="0.1968503937007874" top="0.35433070866141736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</dc:creator>
  <cp:keywords/>
  <dc:description/>
  <cp:lastModifiedBy>Andranik</cp:lastModifiedBy>
  <cp:lastPrinted>2021-04-15T11:12:04Z</cp:lastPrinted>
  <dcterms:created xsi:type="dcterms:W3CDTF">2009-01-22T05:43:10Z</dcterms:created>
  <dcterms:modified xsi:type="dcterms:W3CDTF">2021-10-15T14:59:04Z</dcterms:modified>
  <cp:category/>
  <cp:version/>
  <cp:contentType/>
  <cp:contentStatus/>
</cp:coreProperties>
</file>